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workbookProtection lockStructure="1"/>
  <bookViews>
    <workbookView xWindow="165" yWindow="65521" windowWidth="9720" windowHeight="7155" activeTab="0"/>
  </bookViews>
  <sheets>
    <sheet name="COMB" sheetId="1" r:id="rId1"/>
  </sheets>
  <definedNames>
    <definedName name="_xlnm.Print_Area" localSheetId="0">'COMB'!$B$2:$J$20</definedName>
  </definedNames>
  <calcPr fullCalcOnLoad="1"/>
</workbook>
</file>

<file path=xl/sharedStrings.xml><?xml version="1.0" encoding="utf-8"?>
<sst xmlns="http://schemas.openxmlformats.org/spreadsheetml/2006/main" count="39" uniqueCount="25">
  <si>
    <t>Compound</t>
  </si>
  <si>
    <t>CH4</t>
  </si>
  <si>
    <t>Molar mass</t>
  </si>
  <si>
    <t>Density (g/L)</t>
  </si>
  <si>
    <t>(g/mol)</t>
  </si>
  <si>
    <t>Bonds broken</t>
  </si>
  <si>
    <t>Number</t>
  </si>
  <si>
    <t>Bond energy</t>
  </si>
  <si>
    <t>Energy in</t>
  </si>
  <si>
    <t>Bonds made</t>
  </si>
  <si>
    <t>Energy out</t>
  </si>
  <si>
    <t>(kJ/mol)</t>
  </si>
  <si>
    <t>C-C</t>
  </si>
  <si>
    <t>C=C</t>
  </si>
  <si>
    <t>C-H</t>
  </si>
  <si>
    <t>C-O</t>
  </si>
  <si>
    <t>C=O</t>
  </si>
  <si>
    <t>O=O</t>
  </si>
  <si>
    <t>O-H</t>
  </si>
  <si>
    <t>Total energy in</t>
  </si>
  <si>
    <t>Total energy out</t>
  </si>
  <si>
    <t>Total energy change</t>
  </si>
  <si>
    <t>kJ/mol</t>
  </si>
  <si>
    <t>kJ/g</t>
  </si>
  <si>
    <t>kJ/L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</si>
</sst>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1" fontId="4" fillId="0" borderId="0" xfId="0" applyNumberFormat="1" applyFont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6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right"/>
    </xf>
    <xf numFmtId="0" fontId="5" fillId="0" borderId="0" xfId="0" applyFont="1" applyBorder="1" applyAlignment="1">
      <alignment/>
    </xf>
    <xf numFmtId="172" fontId="5" fillId="0" borderId="0" xfId="0" applyNumberFormat="1" applyFont="1" applyBorder="1" applyAlignment="1">
      <alignment/>
    </xf>
    <xf numFmtId="0" fontId="5" fillId="0" borderId="8" xfId="0" applyFont="1" applyBorder="1" applyAlignment="1">
      <alignment/>
    </xf>
    <xf numFmtId="1" fontId="5" fillId="0" borderId="1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52"/>
  <sheetViews>
    <sheetView showGridLines="0" tabSelected="1" workbookViewId="0" topLeftCell="A1">
      <selection activeCell="C22" sqref="C22"/>
    </sheetView>
  </sheetViews>
  <sheetFormatPr defaultColWidth="9.00390625" defaultRowHeight="12.75"/>
  <cols>
    <col min="1" max="1" width="9.125" style="1" customWidth="1"/>
    <col min="2" max="2" width="11.75390625" style="1" bestFit="1" customWidth="1"/>
    <col min="3" max="3" width="7.00390625" style="1" bestFit="1" customWidth="1"/>
    <col min="4" max="4" width="12.625" style="1" bestFit="1" customWidth="1"/>
    <col min="5" max="5" width="16.75390625" style="1" bestFit="1" customWidth="1"/>
    <col min="6" max="6" width="3.75390625" style="1" customWidth="1"/>
    <col min="7" max="7" width="10.375" style="1" bestFit="1" customWidth="1"/>
    <col min="8" max="8" width="7.00390625" style="1" bestFit="1" customWidth="1"/>
    <col min="9" max="9" width="13.75390625" style="1" bestFit="1" customWidth="1"/>
    <col min="10" max="10" width="9.375" style="1" bestFit="1" customWidth="1"/>
    <col min="11" max="16384" width="11.375" style="1" customWidth="1"/>
  </cols>
  <sheetData>
    <row r="2" spans="2:10" ht="12.75">
      <c r="B2" s="23" t="s">
        <v>0</v>
      </c>
      <c r="C2" s="24" t="s">
        <v>1</v>
      </c>
      <c r="E2" s="18" t="s">
        <v>2</v>
      </c>
      <c r="F2" s="19"/>
      <c r="G2" s="27">
        <v>16</v>
      </c>
      <c r="I2" s="25" t="s">
        <v>3</v>
      </c>
      <c r="J2" s="28">
        <v>466</v>
      </c>
    </row>
    <row r="3" spans="5:7" ht="12.75">
      <c r="E3" s="20" t="s">
        <v>4</v>
      </c>
      <c r="F3" s="21"/>
      <c r="G3" s="22"/>
    </row>
    <row r="5" spans="2:10" ht="12.75">
      <c r="B5" s="4" t="s">
        <v>5</v>
      </c>
      <c r="C5" s="16" t="s">
        <v>6</v>
      </c>
      <c r="D5" s="4" t="s">
        <v>7</v>
      </c>
      <c r="E5" s="4" t="s">
        <v>8</v>
      </c>
      <c r="G5" s="5" t="s">
        <v>9</v>
      </c>
      <c r="H5" s="16" t="s">
        <v>6</v>
      </c>
      <c r="I5" s="4" t="s">
        <v>7</v>
      </c>
      <c r="J5" s="4" t="s">
        <v>10</v>
      </c>
    </row>
    <row r="6" spans="2:10" ht="12.75">
      <c r="B6" s="6"/>
      <c r="C6" s="17"/>
      <c r="D6" s="6" t="s">
        <v>11</v>
      </c>
      <c r="E6" s="6" t="s">
        <v>11</v>
      </c>
      <c r="G6" s="7"/>
      <c r="H6" s="26"/>
      <c r="I6" s="6" t="s">
        <v>11</v>
      </c>
      <c r="J6" s="7" t="s">
        <v>11</v>
      </c>
    </row>
    <row r="7" spans="2:10" ht="12.75">
      <c r="B7" s="8" t="s">
        <v>12</v>
      </c>
      <c r="C7" s="30">
        <v>0</v>
      </c>
      <c r="D7" s="8">
        <v>347</v>
      </c>
      <c r="E7" s="9">
        <f aca="true" t="shared" si="0" ref="E7:E13">C7*D7</f>
        <v>0</v>
      </c>
      <c r="G7" s="4" t="s">
        <v>12</v>
      </c>
      <c r="H7" s="29">
        <v>0</v>
      </c>
      <c r="I7" s="4">
        <v>347</v>
      </c>
      <c r="J7" s="5">
        <f aca="true" t="shared" si="1" ref="J7:J13">-H7*I7</f>
        <v>0</v>
      </c>
    </row>
    <row r="8" spans="2:10" ht="12.75">
      <c r="B8" s="8" t="s">
        <v>13</v>
      </c>
      <c r="C8" s="30">
        <v>0</v>
      </c>
      <c r="D8" s="8">
        <v>612</v>
      </c>
      <c r="E8" s="9">
        <f t="shared" si="0"/>
        <v>0</v>
      </c>
      <c r="G8" s="8" t="s">
        <v>13</v>
      </c>
      <c r="H8" s="30">
        <v>0</v>
      </c>
      <c r="I8" s="8">
        <v>612</v>
      </c>
      <c r="J8" s="9">
        <f t="shared" si="1"/>
        <v>0</v>
      </c>
    </row>
    <row r="9" spans="2:10" ht="12.75">
      <c r="B9" s="8" t="s">
        <v>14</v>
      </c>
      <c r="C9" s="30">
        <v>0</v>
      </c>
      <c r="D9" s="8">
        <v>413</v>
      </c>
      <c r="E9" s="9">
        <f t="shared" si="0"/>
        <v>0</v>
      </c>
      <c r="G9" s="8" t="s">
        <v>14</v>
      </c>
      <c r="H9" s="30">
        <v>0</v>
      </c>
      <c r="I9" s="8">
        <v>413</v>
      </c>
      <c r="J9" s="9">
        <f t="shared" si="1"/>
        <v>0</v>
      </c>
    </row>
    <row r="10" spans="2:10" ht="12.75">
      <c r="B10" s="8" t="s">
        <v>15</v>
      </c>
      <c r="C10" s="30">
        <v>0</v>
      </c>
      <c r="D10" s="8">
        <v>358</v>
      </c>
      <c r="E10" s="9">
        <f t="shared" si="0"/>
        <v>0</v>
      </c>
      <c r="G10" s="8" t="s">
        <v>15</v>
      </c>
      <c r="H10" s="30">
        <v>0</v>
      </c>
      <c r="I10" s="8">
        <v>358</v>
      </c>
      <c r="J10" s="9">
        <f t="shared" si="1"/>
        <v>0</v>
      </c>
    </row>
    <row r="11" spans="2:10" ht="12.75">
      <c r="B11" s="8" t="s">
        <v>16</v>
      </c>
      <c r="C11" s="30">
        <v>0</v>
      </c>
      <c r="D11" s="8">
        <v>805</v>
      </c>
      <c r="E11" s="9">
        <f t="shared" si="0"/>
        <v>0</v>
      </c>
      <c r="G11" s="8" t="s">
        <v>16</v>
      </c>
      <c r="H11" s="30">
        <v>0</v>
      </c>
      <c r="I11" s="8">
        <v>805</v>
      </c>
      <c r="J11" s="9">
        <f t="shared" si="1"/>
        <v>0</v>
      </c>
    </row>
    <row r="12" spans="2:10" ht="12.75">
      <c r="B12" s="8" t="s">
        <v>17</v>
      </c>
      <c r="C12" s="30">
        <v>0</v>
      </c>
      <c r="D12" s="8">
        <v>498</v>
      </c>
      <c r="E12" s="9">
        <f t="shared" si="0"/>
        <v>0</v>
      </c>
      <c r="G12" s="8" t="s">
        <v>17</v>
      </c>
      <c r="H12" s="30">
        <v>0</v>
      </c>
      <c r="I12" s="8">
        <v>498</v>
      </c>
      <c r="J12" s="9">
        <f t="shared" si="1"/>
        <v>0</v>
      </c>
    </row>
    <row r="13" spans="2:10" ht="12.75">
      <c r="B13" s="6" t="s">
        <v>18</v>
      </c>
      <c r="C13" s="31">
        <v>0</v>
      </c>
      <c r="D13" s="6">
        <v>464</v>
      </c>
      <c r="E13" s="7">
        <f t="shared" si="0"/>
        <v>0</v>
      </c>
      <c r="G13" s="6" t="s">
        <v>18</v>
      </c>
      <c r="H13" s="31">
        <v>0</v>
      </c>
      <c r="I13" s="6">
        <v>464</v>
      </c>
      <c r="J13" s="7">
        <f t="shared" si="1"/>
        <v>0</v>
      </c>
    </row>
    <row r="14" spans="4:5" ht="12.75">
      <c r="D14" s="2"/>
      <c r="E14" s="10"/>
    </row>
    <row r="15" spans="4:10" ht="12.75">
      <c r="D15" s="11" t="s">
        <v>19</v>
      </c>
      <c r="E15" s="12">
        <f>E7+E8+E9+E10+E11+E12+E13</f>
        <v>0</v>
      </c>
      <c r="I15" s="13" t="s">
        <v>20</v>
      </c>
      <c r="J15" s="10">
        <f>SUM(J7:J13)</f>
        <v>0</v>
      </c>
    </row>
    <row r="16" spans="4:10" ht="12.75">
      <c r="D16" s="14" t="s">
        <v>11</v>
      </c>
      <c r="E16" s="3"/>
      <c r="I16" s="14" t="s">
        <v>11</v>
      </c>
      <c r="J16" s="3"/>
    </row>
    <row r="17" ht="12.75">
      <c r="C17" s="15"/>
    </row>
    <row r="18" spans="5:8" ht="12.75">
      <c r="E18" s="32" t="s">
        <v>21</v>
      </c>
      <c r="F18" s="19"/>
      <c r="G18" s="19">
        <f>E15+J15</f>
        <v>0</v>
      </c>
      <c r="H18" s="33" t="s">
        <v>22</v>
      </c>
    </row>
    <row r="19" spans="5:8" ht="12.75">
      <c r="E19" s="34"/>
      <c r="F19" s="35"/>
      <c r="G19" s="36">
        <f>G18/G2</f>
        <v>0</v>
      </c>
      <c r="H19" s="37" t="s">
        <v>23</v>
      </c>
    </row>
    <row r="20" spans="5:8" ht="12.75">
      <c r="E20" s="20"/>
      <c r="F20" s="21"/>
      <c r="G20" s="38">
        <f>100*INT((G18/G2*J2)/100)</f>
        <v>0</v>
      </c>
      <c r="H20" s="22" t="s">
        <v>24</v>
      </c>
    </row>
    <row r="21" ht="12.75">
      <c r="G21" s="15"/>
    </row>
    <row r="30" ht="12.75">
      <c r="E30" s="1">
        <v>0</v>
      </c>
    </row>
    <row r="31" ht="12.75">
      <c r="E31" s="1">
        <v>1</v>
      </c>
    </row>
    <row r="32" ht="12.75">
      <c r="E32" s="1">
        <v>2</v>
      </c>
    </row>
    <row r="33" ht="12.75">
      <c r="E33" s="1">
        <v>3</v>
      </c>
    </row>
    <row r="34" ht="12.75">
      <c r="E34" s="1">
        <v>4</v>
      </c>
    </row>
    <row r="35" ht="12.75">
      <c r="E35" s="1">
        <v>5</v>
      </c>
    </row>
    <row r="36" ht="12.75">
      <c r="E36" s="1">
        <v>6</v>
      </c>
    </row>
    <row r="37" ht="12.75">
      <c r="E37" s="1">
        <v>7</v>
      </c>
    </row>
    <row r="38" ht="12.75">
      <c r="E38" s="1">
        <v>8</v>
      </c>
    </row>
    <row r="39" ht="12.75">
      <c r="E39" s="1">
        <v>9</v>
      </c>
    </row>
    <row r="40" ht="12.75">
      <c r="E40" s="1">
        <v>10</v>
      </c>
    </row>
    <row r="41" ht="12.75">
      <c r="E41" s="1">
        <v>11</v>
      </c>
    </row>
    <row r="42" ht="12.75">
      <c r="E42" s="1">
        <v>12</v>
      </c>
    </row>
    <row r="43" ht="12.75">
      <c r="E43" s="1">
        <v>13</v>
      </c>
    </row>
    <row r="44" ht="12.75">
      <c r="E44" s="1">
        <v>14</v>
      </c>
    </row>
    <row r="45" ht="12.75">
      <c r="E45" s="1">
        <v>15</v>
      </c>
    </row>
    <row r="46" ht="12.75">
      <c r="E46" s="1">
        <v>16</v>
      </c>
    </row>
    <row r="47" ht="12.75">
      <c r="E47" s="1">
        <v>17</v>
      </c>
    </row>
    <row r="48" ht="12.75">
      <c r="E48" s="1">
        <v>18</v>
      </c>
    </row>
    <row r="49" ht="12.75">
      <c r="E49" s="1">
        <v>19</v>
      </c>
    </row>
    <row r="50" ht="12.75">
      <c r="E50" s="1">
        <v>20</v>
      </c>
    </row>
    <row r="51" ht="12.75">
      <c r="E51" s="1">
        <v>21</v>
      </c>
    </row>
    <row r="52" ht="12.75">
      <c r="E52" s="1">
        <v>22</v>
      </c>
    </row>
  </sheetData>
  <sheetProtection sheet="1" objects="1" scenarios="1"/>
  <dataValidations count="2">
    <dataValidation type="list" allowBlank="1" showInputMessage="1" showErrorMessage="1" promptTitle="What to do" prompt="Please select a number from the list" sqref="C9 H9">
      <formula1>$E$30:$E$52</formula1>
    </dataValidation>
    <dataValidation type="list" allowBlank="1" showInputMessage="1" showErrorMessage="1" promptTitle="What to do" prompt="Please select a number from the list" sqref="C7 C8 C10 C11 C12 C13 H7 H8 H10 H11 H12 H13">
      <formula1>$E$30:$E$40</formula1>
    </dataValidation>
  </dataValidations>
  <printOptions headings="1"/>
  <pageMargins left="0.75" right="0.75" top="1" bottom="1" header="0.5" footer="0.5"/>
  <pageSetup orientation="portrait" paperSize="9"/>
  <headerFooter alignWithMargins="0">
    <oddHeader>&amp;CFigure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tesctlb</cp:lastModifiedBy>
  <dcterms:modified xsi:type="dcterms:W3CDTF">2000-11-02T11:24:02Z</dcterms:modified>
  <cp:category/>
  <cp:version/>
  <cp:contentType/>
  <cp:contentStatus/>
</cp:coreProperties>
</file>